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885" windowWidth="10380" windowHeight="5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'Sheet1'!$6:$11</definedName>
  </definedNames>
  <calcPr fullCalcOnLoad="1"/>
</workbook>
</file>

<file path=xl/sharedStrings.xml><?xml version="1.0" encoding="utf-8"?>
<sst xmlns="http://schemas.openxmlformats.org/spreadsheetml/2006/main" count="60" uniqueCount="56">
  <si>
    <t>І.</t>
  </si>
  <si>
    <t>СПРАВКА</t>
  </si>
  <si>
    <t>за планираните и отчетени приходи - държавни и общински дейности по бюджета
на община Две могили за периода от 01.01.2004 г. до 31.12.2004 г.</t>
  </si>
  <si>
    <t>ПРИХОДИ С ДЪРЖАВЕН ХАРАКТЕР</t>
  </si>
  <si>
    <t>Целева субсидия за капиталови разходи</t>
  </si>
  <si>
    <t>Трансфери</t>
  </si>
  <si>
    <t>ВСИЧКО ПРИХОДИ С ДЪРЖАВЕН ХАРАКТЕР</t>
  </si>
  <si>
    <t>ІІ.</t>
  </si>
  <si>
    <t>ПРИХОДИ С ОБЩИНСКИ ХАРАКТЕР</t>
  </si>
  <si>
    <t>Имуществени данъци</t>
  </si>
  <si>
    <t>Приходи и доходи от собственост</t>
  </si>
  <si>
    <t>Общински такси</t>
  </si>
  <si>
    <t>Глоби,санкции и наказателни лихви</t>
  </si>
  <si>
    <t>Други неданъчни приходи</t>
  </si>
  <si>
    <t>Приходи от продажба на държавно и общинско
имущество</t>
  </si>
  <si>
    <t>ВСИЧКО ПРИХОДИ С ОБЩИНСКИ ХАРАКТЕР</t>
  </si>
  <si>
    <t>Временни безлихвени заеми</t>
  </si>
  <si>
    <t>Внесен данък в/у прих. от стоп.дейност на бюдж.предпр.</t>
  </si>
  <si>
    <t>Друго финансиране</t>
  </si>
  <si>
    <t>С П Р А В К А</t>
  </si>
  <si>
    <t xml:space="preserve">Първонача
лен план на
бюджета
</t>
  </si>
  <si>
    <t>Уточнен
год. план
на
бюджета</t>
  </si>
  <si>
    <t xml:space="preserve">Отчет за
изпълнение
на
бюджета </t>
  </si>
  <si>
    <t>Относителен дял</t>
  </si>
  <si>
    <t>Наименование на приходите</t>
  </si>
  <si>
    <t>/по утвърдена единна бюджетна</t>
  </si>
  <si>
    <t>класификация/</t>
  </si>
  <si>
    <t>№</t>
  </si>
  <si>
    <t>по</t>
  </si>
  <si>
    <t>ред</t>
  </si>
  <si>
    <t xml:space="preserve">ОБЩО ПРИХОДИ ПО БЮДЖЕТА </t>
  </si>
  <si>
    <t>ОБЩИНА ДВЕ МОГИЛИ</t>
  </si>
  <si>
    <t>Др. получени от общините целева трансфери от ЦБ</t>
  </si>
  <si>
    <t>Обща допълваща субсидия/преотстъпен данък</t>
  </si>
  <si>
    <t>Временно съхранявани средства</t>
  </si>
  <si>
    <t>Обща изравнителна субсидия</t>
  </si>
  <si>
    <t>Наличност по сметка в края на периода</t>
  </si>
  <si>
    <t>Наличност по сметка в началото на периода</t>
  </si>
  <si>
    <t>Помощи,дарения и др.безвъзмездно получ.суми от 
страната</t>
  </si>
  <si>
    <t>Приходи от концесии</t>
  </si>
  <si>
    <t>Приходи от наем на имущество</t>
  </si>
  <si>
    <t>Приложение 2</t>
  </si>
  <si>
    <t>Нетни приходи от продажба на услуги,
 стоки и продукция</t>
  </si>
  <si>
    <t>Внесен ДДС</t>
  </si>
  <si>
    <t>Приходи от наем земя</t>
  </si>
  <si>
    <t>Др.неданъчни приходи</t>
  </si>
  <si>
    <t>Целеви трансфери</t>
  </si>
  <si>
    <t>ЗА ПЛАНИРАНИТЕ И ОТЧЕТЕНИ ПРИХОДИ - ДЪРЖАВНИ И ОБЩИНСКИ ДЕЙНОСТИ ПО БЮДЖЕТА
НА ОБЩИНА  ДВЕ МОГИЛИ ЗА 2020 И 2021 ГОДИНА</t>
  </si>
  <si>
    <t>Приходи за 2020 г.</t>
  </si>
  <si>
    <t xml:space="preserve">Приходи 
за
2021 г.
бюджет
</t>
  </si>
  <si>
    <t>Първоначален
план 2020 г.
(к.3/общо пр-ди)</t>
  </si>
  <si>
    <t xml:space="preserve">
Бюджет 2021 г.
(к.6/общо 
приходи)</t>
  </si>
  <si>
    <t>Текущи помощи и дарения от страната</t>
  </si>
  <si>
    <t>Постъпления от продажба на друго оборудване, 
машини и съоръжения</t>
  </si>
  <si>
    <t>Такси за административни и други услуги и дейности</t>
  </si>
  <si>
    <t>Процент на
бюджет 2021 г.,
спрямо първо-
начален план
2020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</si>
</sst>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%"/>
    <numFmt numFmtId="191" formatCode="0.00000%"/>
  </numFmts>
  <fonts count="4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Heba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80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0" fontId="2" fillId="0" borderId="10" xfId="59" applyNumberFormat="1" applyFont="1" applyBorder="1" applyAlignment="1">
      <alignment/>
    </xf>
    <xf numFmtId="10" fontId="3" fillId="0" borderId="10" xfId="59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2" fillId="0" borderId="10" xfId="59" applyNumberFormat="1" applyFont="1" applyBorder="1" applyAlignment="1">
      <alignment/>
    </xf>
    <xf numFmtId="180" fontId="3" fillId="0" borderId="10" xfId="59" applyNumberFormat="1" applyFont="1" applyBorder="1" applyAlignment="1">
      <alignment/>
    </xf>
    <xf numFmtId="9" fontId="3" fillId="0" borderId="10" xfId="59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0" fontId="2" fillId="33" borderId="10" xfId="59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0" fontId="2" fillId="35" borderId="10" xfId="59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0" fontId="2" fillId="34" borderId="10" xfId="59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9" fillId="33" borderId="15" xfId="33" applyFont="1" applyFill="1" applyBorder="1" applyAlignment="1">
      <alignment horizontal="left"/>
      <protection/>
    </xf>
    <xf numFmtId="0" fontId="9" fillId="33" borderId="16" xfId="33" applyFont="1" applyFill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3.8515625" style="1" customWidth="1"/>
    <col min="2" max="2" width="39.57421875" style="1" customWidth="1"/>
    <col min="3" max="3" width="10.421875" style="1" customWidth="1"/>
    <col min="4" max="4" width="6.140625" style="1" hidden="1" customWidth="1"/>
    <col min="5" max="5" width="11.140625" style="1" customWidth="1"/>
    <col min="6" max="7" width="0.13671875" style="1" customWidth="1"/>
    <col min="8" max="8" width="10.421875" style="1" customWidth="1"/>
    <col min="9" max="9" width="7.57421875" style="1" hidden="1" customWidth="1"/>
    <col min="10" max="10" width="10.421875" style="34" customWidth="1"/>
    <col min="11" max="11" width="13.8515625" style="1" customWidth="1"/>
    <col min="12" max="12" width="13.421875" style="1" customWidth="1"/>
    <col min="13" max="13" width="14.140625" style="1" customWidth="1"/>
    <col min="14" max="16384" width="9.140625" style="1" customWidth="1"/>
  </cols>
  <sheetData>
    <row r="1" spans="2:12" ht="12.75">
      <c r="B1" s="21" t="s">
        <v>31</v>
      </c>
      <c r="L1" s="1" t="s">
        <v>41</v>
      </c>
    </row>
    <row r="3" spans="1:12" ht="15.7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0.75" customHeight="1">
      <c r="A4" s="56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9.5" customHeight="1">
      <c r="A5" s="9"/>
      <c r="B5" s="9"/>
      <c r="C5" s="9"/>
      <c r="D5" s="9"/>
      <c r="E5" s="9"/>
      <c r="F5" s="9"/>
      <c r="G5" s="9"/>
      <c r="H5" s="9"/>
      <c r="I5" s="9"/>
      <c r="J5" s="35"/>
      <c r="K5" s="9"/>
      <c r="L5" s="9"/>
    </row>
    <row r="6" spans="1:13" ht="19.5" customHeight="1">
      <c r="A6" s="12" t="s">
        <v>27</v>
      </c>
      <c r="B6" s="12"/>
      <c r="C6" s="45" t="s">
        <v>48</v>
      </c>
      <c r="D6" s="46"/>
      <c r="E6" s="46"/>
      <c r="F6" s="46"/>
      <c r="G6" s="46"/>
      <c r="H6" s="47"/>
      <c r="I6" s="9"/>
      <c r="J6" s="50" t="s">
        <v>49</v>
      </c>
      <c r="K6" s="53" t="s">
        <v>55</v>
      </c>
      <c r="L6" s="45" t="s">
        <v>23</v>
      </c>
      <c r="M6" s="47"/>
    </row>
    <row r="7" spans="1:13" ht="15" customHeight="1">
      <c r="A7" s="13" t="s">
        <v>28</v>
      </c>
      <c r="B7" s="13" t="s">
        <v>24</v>
      </c>
      <c r="C7" s="48" t="s">
        <v>20</v>
      </c>
      <c r="D7" s="9"/>
      <c r="E7" s="48" t="s">
        <v>21</v>
      </c>
      <c r="F7" s="9"/>
      <c r="G7" s="9"/>
      <c r="H7" s="48" t="s">
        <v>22</v>
      </c>
      <c r="I7" s="9"/>
      <c r="J7" s="51"/>
      <c r="K7" s="48"/>
      <c r="L7" s="53" t="s">
        <v>50</v>
      </c>
      <c r="M7" s="53" t="s">
        <v>51</v>
      </c>
    </row>
    <row r="8" spans="1:13" ht="12.75" customHeight="1">
      <c r="A8" s="13" t="s">
        <v>29</v>
      </c>
      <c r="B8" s="13" t="s">
        <v>25</v>
      </c>
      <c r="C8" s="48"/>
      <c r="D8" s="9"/>
      <c r="E8" s="48"/>
      <c r="F8" s="9"/>
      <c r="G8" s="9"/>
      <c r="H8" s="48"/>
      <c r="I8" s="9"/>
      <c r="J8" s="51"/>
      <c r="K8" s="48"/>
      <c r="L8" s="48"/>
      <c r="M8" s="54"/>
    </row>
    <row r="9" spans="1:13" ht="13.5" customHeight="1">
      <c r="A9" s="13"/>
      <c r="B9" s="13" t="s">
        <v>26</v>
      </c>
      <c r="C9" s="48"/>
      <c r="D9" s="9"/>
      <c r="E9" s="48"/>
      <c r="F9" s="9"/>
      <c r="G9" s="9"/>
      <c r="H9" s="48"/>
      <c r="I9" s="9"/>
      <c r="J9" s="51"/>
      <c r="K9" s="48"/>
      <c r="L9" s="48"/>
      <c r="M9" s="54"/>
    </row>
    <row r="10" spans="1:13" ht="13.5" customHeight="1">
      <c r="A10" s="14"/>
      <c r="B10" s="14"/>
      <c r="C10" s="49"/>
      <c r="D10" s="9"/>
      <c r="E10" s="49"/>
      <c r="F10" s="9"/>
      <c r="G10" s="9"/>
      <c r="H10" s="49"/>
      <c r="I10" s="9"/>
      <c r="J10" s="52"/>
      <c r="K10" s="49"/>
      <c r="L10" s="49"/>
      <c r="M10" s="55"/>
    </row>
    <row r="11" spans="1:13" ht="13.5" customHeight="1">
      <c r="A11" s="10">
        <v>1</v>
      </c>
      <c r="B11" s="10">
        <v>2</v>
      </c>
      <c r="C11" s="10">
        <v>3</v>
      </c>
      <c r="D11" s="10"/>
      <c r="E11" s="10">
        <v>4</v>
      </c>
      <c r="F11" s="10">
        <v>5</v>
      </c>
      <c r="G11" s="10"/>
      <c r="H11" s="10">
        <v>5</v>
      </c>
      <c r="I11" s="10"/>
      <c r="J11" s="36">
        <v>6</v>
      </c>
      <c r="K11" s="10">
        <v>7</v>
      </c>
      <c r="L11" s="10">
        <v>8</v>
      </c>
      <c r="M11" s="11">
        <v>9</v>
      </c>
    </row>
    <row r="12" spans="1:13" ht="12.75">
      <c r="A12" s="5" t="s">
        <v>0</v>
      </c>
      <c r="B12" s="5" t="s">
        <v>3</v>
      </c>
      <c r="C12" s="5"/>
      <c r="D12" s="8"/>
      <c r="E12" s="7"/>
      <c r="F12" s="7"/>
      <c r="G12" s="7"/>
      <c r="H12" s="7"/>
      <c r="I12" s="7"/>
      <c r="J12" s="32"/>
      <c r="K12" s="7"/>
      <c r="L12" s="7"/>
      <c r="M12" s="4"/>
    </row>
    <row r="13" spans="1:13" ht="22.5">
      <c r="A13" s="3">
        <v>1</v>
      </c>
      <c r="B13" s="6" t="s">
        <v>42</v>
      </c>
      <c r="C13" s="4">
        <v>1000</v>
      </c>
      <c r="D13" s="29"/>
      <c r="E13" s="26">
        <v>4374</v>
      </c>
      <c r="F13" s="26"/>
      <c r="G13" s="26"/>
      <c r="H13" s="26">
        <v>4374</v>
      </c>
      <c r="I13" s="7"/>
      <c r="J13" s="4">
        <v>1000</v>
      </c>
      <c r="K13" s="18">
        <f>J13/C13</f>
        <v>1</v>
      </c>
      <c r="L13" s="18">
        <f>C13/C48</f>
        <v>0.0001061368428683312</v>
      </c>
      <c r="M13" s="18">
        <f>J13/J48</f>
        <v>9.329812510886725E-05</v>
      </c>
    </row>
    <row r="14" spans="1:13" ht="12.75">
      <c r="A14" s="3">
        <v>2</v>
      </c>
      <c r="B14" s="3" t="s">
        <v>40</v>
      </c>
      <c r="C14" s="4">
        <v>5280</v>
      </c>
      <c r="D14" s="29"/>
      <c r="E14" s="26">
        <v>8475</v>
      </c>
      <c r="F14" s="32"/>
      <c r="G14" s="32"/>
      <c r="H14" s="26">
        <v>8475</v>
      </c>
      <c r="I14" s="7"/>
      <c r="J14" s="4">
        <v>5280</v>
      </c>
      <c r="K14" s="18">
        <f>J14/C14</f>
        <v>1</v>
      </c>
      <c r="L14" s="18">
        <f>C14/C48</f>
        <v>0.0005604025303447887</v>
      </c>
      <c r="M14" s="18">
        <f>J14/J48</f>
        <v>0.000492614100574819</v>
      </c>
    </row>
    <row r="15" spans="1:13" ht="12.75">
      <c r="A15" s="3">
        <v>3</v>
      </c>
      <c r="B15" s="3" t="s">
        <v>44</v>
      </c>
      <c r="C15" s="4">
        <v>31821</v>
      </c>
      <c r="D15" s="29"/>
      <c r="E15" s="26">
        <v>39995</v>
      </c>
      <c r="F15" s="26"/>
      <c r="G15" s="26"/>
      <c r="H15" s="26">
        <v>39995</v>
      </c>
      <c r="I15" s="7"/>
      <c r="J15" s="4">
        <v>33821</v>
      </c>
      <c r="K15" s="18">
        <f>J15/C15</f>
        <v>1.0628515760032682</v>
      </c>
      <c r="L15" s="18">
        <f>C15/C48</f>
        <v>0.003377380476913167</v>
      </c>
      <c r="M15" s="18">
        <f>J15/J48</f>
        <v>0.0031554358893069994</v>
      </c>
    </row>
    <row r="16" spans="1:13" ht="12.75">
      <c r="A16" s="3">
        <v>4</v>
      </c>
      <c r="B16" s="3" t="s">
        <v>45</v>
      </c>
      <c r="C16" s="37"/>
      <c r="D16" s="29"/>
      <c r="E16" s="26">
        <v>37486</v>
      </c>
      <c r="F16" s="26"/>
      <c r="G16" s="26"/>
      <c r="H16" s="26">
        <v>37486</v>
      </c>
      <c r="I16" s="7"/>
      <c r="J16" s="37"/>
      <c r="K16" s="18"/>
      <c r="L16" s="18"/>
      <c r="M16" s="18"/>
    </row>
    <row r="17" spans="1:13" ht="12.75">
      <c r="A17" s="3">
        <v>5</v>
      </c>
      <c r="B17" s="3" t="s">
        <v>17</v>
      </c>
      <c r="C17" s="26">
        <v>-1415</v>
      </c>
      <c r="D17" s="29"/>
      <c r="E17" s="26">
        <v>-1415</v>
      </c>
      <c r="F17" s="26"/>
      <c r="G17" s="26"/>
      <c r="H17" s="26">
        <v>-1393</v>
      </c>
      <c r="I17" s="7"/>
      <c r="J17" s="26">
        <v>-1655</v>
      </c>
      <c r="K17" s="18">
        <f>J17/C17</f>
        <v>1.1696113074204948</v>
      </c>
      <c r="L17" s="18">
        <f>C17/C48</f>
        <v>-0.00015018363265868864</v>
      </c>
      <c r="M17" s="18">
        <f>J17/J48</f>
        <v>-0.0001544083970551753</v>
      </c>
    </row>
    <row r="18" spans="1:13" ht="22.5">
      <c r="A18" s="3">
        <v>6</v>
      </c>
      <c r="B18" s="43" t="s">
        <v>53</v>
      </c>
      <c r="C18" s="26"/>
      <c r="D18" s="29"/>
      <c r="E18" s="26">
        <v>5000</v>
      </c>
      <c r="F18" s="26"/>
      <c r="G18" s="26"/>
      <c r="H18" s="26">
        <v>5000</v>
      </c>
      <c r="I18" s="7"/>
      <c r="J18" s="26"/>
      <c r="K18" s="18"/>
      <c r="L18" s="18"/>
      <c r="M18" s="18"/>
    </row>
    <row r="19" spans="1:13" ht="12.75">
      <c r="A19" s="3">
        <v>7</v>
      </c>
      <c r="B19" s="42" t="s">
        <v>52</v>
      </c>
      <c r="C19" s="26"/>
      <c r="D19" s="29"/>
      <c r="E19" s="26">
        <v>4257</v>
      </c>
      <c r="F19" s="26"/>
      <c r="G19" s="26"/>
      <c r="H19" s="26">
        <v>4257</v>
      </c>
      <c r="I19" s="7"/>
      <c r="J19" s="26"/>
      <c r="K19" s="18"/>
      <c r="L19" s="18"/>
      <c r="M19" s="18"/>
    </row>
    <row r="20" spans="1:13" ht="12.75">
      <c r="A20" s="3">
        <v>8</v>
      </c>
      <c r="B20" s="3" t="s">
        <v>33</v>
      </c>
      <c r="C20" s="31">
        <v>4826804</v>
      </c>
      <c r="D20" s="30"/>
      <c r="E20" s="26">
        <v>4931393</v>
      </c>
      <c r="F20" s="26"/>
      <c r="G20" s="33"/>
      <c r="H20" s="26">
        <v>4931393</v>
      </c>
      <c r="I20" s="15"/>
      <c r="J20" s="31">
        <v>5688596</v>
      </c>
      <c r="K20" s="18">
        <f>J20/C20</f>
        <v>1.178542986207851</v>
      </c>
      <c r="L20" s="18">
        <f>C20/C48</f>
        <v>0.5123017377042325</v>
      </c>
      <c r="M20" s="18">
        <f>J20/J48</f>
        <v>0.5307353413018018</v>
      </c>
    </row>
    <row r="21" spans="1:13" ht="12.75">
      <c r="A21" s="3">
        <v>9</v>
      </c>
      <c r="B21" s="3" t="s">
        <v>32</v>
      </c>
      <c r="C21" s="26"/>
      <c r="D21" s="30"/>
      <c r="E21" s="26">
        <v>192413</v>
      </c>
      <c r="F21" s="26"/>
      <c r="G21" s="26"/>
      <c r="H21" s="26">
        <v>159898</v>
      </c>
      <c r="I21" s="15"/>
      <c r="J21" s="26"/>
      <c r="K21" s="18"/>
      <c r="L21" s="18"/>
      <c r="M21" s="18"/>
    </row>
    <row r="22" spans="1:13" ht="12.75">
      <c r="A22" s="3">
        <v>10</v>
      </c>
      <c r="B22" s="3" t="s">
        <v>5</v>
      </c>
      <c r="C22" s="26"/>
      <c r="D22" s="28"/>
      <c r="E22" s="26">
        <v>515692</v>
      </c>
      <c r="F22" s="26"/>
      <c r="G22" s="33"/>
      <c r="H22" s="26">
        <v>515692</v>
      </c>
      <c r="I22" s="15"/>
      <c r="J22" s="26"/>
      <c r="K22" s="18"/>
      <c r="L22" s="18"/>
      <c r="M22" s="18"/>
    </row>
    <row r="23" spans="1:13" ht="12.75">
      <c r="A23" s="3">
        <v>11</v>
      </c>
      <c r="B23" s="3" t="s">
        <v>34</v>
      </c>
      <c r="C23" s="26">
        <v>-42586</v>
      </c>
      <c r="D23" s="28"/>
      <c r="E23" s="26">
        <v>-42586</v>
      </c>
      <c r="F23" s="26"/>
      <c r="G23" s="33"/>
      <c r="H23" s="26">
        <v>30775</v>
      </c>
      <c r="I23" s="15"/>
      <c r="J23" s="26">
        <v>-73360</v>
      </c>
      <c r="K23" s="18">
        <f>J23/C23</f>
        <v>1.722631850843</v>
      </c>
      <c r="L23" s="18">
        <f>C23/C48</f>
        <v>-0.004519943590390752</v>
      </c>
      <c r="M23" s="18">
        <f>J23/J48</f>
        <v>-0.006844350457986501</v>
      </c>
    </row>
    <row r="24" spans="1:13" ht="12.75">
      <c r="A24" s="3">
        <v>12</v>
      </c>
      <c r="B24" s="3" t="s">
        <v>37</v>
      </c>
      <c r="C24" s="26">
        <v>276798</v>
      </c>
      <c r="D24" s="30"/>
      <c r="E24" s="26">
        <v>276798</v>
      </c>
      <c r="F24" s="26"/>
      <c r="G24" s="33"/>
      <c r="H24" s="26">
        <v>276798</v>
      </c>
      <c r="I24" s="15"/>
      <c r="J24" s="26">
        <v>645799</v>
      </c>
      <c r="K24" s="18">
        <f>J24/C24</f>
        <v>2.333105730532735</v>
      </c>
      <c r="L24" s="18">
        <f>C24/C48</f>
        <v>0.029378465832268337</v>
      </c>
      <c r="M24" s="18">
        <f>J24/J48</f>
        <v>0.06025183589718136</v>
      </c>
    </row>
    <row r="25" spans="1:13" ht="12.75">
      <c r="A25" s="3">
        <v>13</v>
      </c>
      <c r="B25" s="3" t="s">
        <v>36</v>
      </c>
      <c r="C25" s="31"/>
      <c r="D25" s="30"/>
      <c r="E25" s="26"/>
      <c r="F25" s="26"/>
      <c r="G25" s="33"/>
      <c r="H25" s="26">
        <v>-645799</v>
      </c>
      <c r="I25" s="15"/>
      <c r="J25" s="31"/>
      <c r="K25" s="18"/>
      <c r="L25" s="18"/>
      <c r="M25" s="18"/>
    </row>
    <row r="26" spans="1:13" ht="12.75">
      <c r="A26" s="3"/>
      <c r="B26" s="5" t="s">
        <v>6</v>
      </c>
      <c r="C26" s="7">
        <f>SUM(C13:C25)</f>
        <v>5097702</v>
      </c>
      <c r="D26" s="7">
        <f>SUM(D20:D25)</f>
        <v>0</v>
      </c>
      <c r="E26" s="7">
        <f aca="true" t="shared" si="0" ref="E26:J26">SUM(E13:E25)</f>
        <v>5971882</v>
      </c>
      <c r="F26" s="7">
        <f t="shared" si="0"/>
        <v>0</v>
      </c>
      <c r="G26" s="7">
        <f t="shared" si="0"/>
        <v>0</v>
      </c>
      <c r="H26" s="7">
        <f t="shared" si="0"/>
        <v>5366951</v>
      </c>
      <c r="I26" s="7">
        <f t="shared" si="0"/>
        <v>0</v>
      </c>
      <c r="J26" s="32">
        <f t="shared" si="0"/>
        <v>6299481</v>
      </c>
      <c r="K26" s="19">
        <f>J26/C26</f>
        <v>1.235749166977591</v>
      </c>
      <c r="L26" s="19">
        <f>C26/C48</f>
        <v>0.5410539961635776</v>
      </c>
      <c r="M26" s="19">
        <f>J26/J48</f>
        <v>0.5877297664589322</v>
      </c>
    </row>
    <row r="27" spans="1:13" ht="12.75">
      <c r="A27" s="3" t="s">
        <v>7</v>
      </c>
      <c r="B27" s="5" t="s">
        <v>8</v>
      </c>
      <c r="C27" s="4"/>
      <c r="D27" s="4"/>
      <c r="E27" s="4"/>
      <c r="F27" s="4"/>
      <c r="G27" s="4"/>
      <c r="H27" s="4"/>
      <c r="I27" s="4"/>
      <c r="J27" s="31"/>
      <c r="K27" s="16"/>
      <c r="L27" s="16"/>
      <c r="M27" s="20"/>
    </row>
    <row r="28" spans="1:13" ht="12.75">
      <c r="A28" s="3">
        <v>1</v>
      </c>
      <c r="B28" s="3" t="s">
        <v>9</v>
      </c>
      <c r="C28" s="26">
        <v>566300</v>
      </c>
      <c r="D28" s="15"/>
      <c r="E28" s="24">
        <v>626300</v>
      </c>
      <c r="F28" s="24"/>
      <c r="G28" s="25"/>
      <c r="H28" s="24">
        <v>656230</v>
      </c>
      <c r="I28" s="15"/>
      <c r="J28" s="26">
        <v>585600</v>
      </c>
      <c r="K28" s="18">
        <f aca="true" t="shared" si="1" ref="K28:K37">J28/C28</f>
        <v>1.034080875860851</v>
      </c>
      <c r="L28" s="18">
        <f>C28/C48</f>
        <v>0.06010529411633596</v>
      </c>
      <c r="M28" s="18">
        <f>J28/J48</f>
        <v>0.05463538206375266</v>
      </c>
    </row>
    <row r="29" spans="1:13" ht="12.75">
      <c r="A29" s="3">
        <v>2</v>
      </c>
      <c r="B29" s="3" t="s">
        <v>10</v>
      </c>
      <c r="C29" s="26">
        <v>709121</v>
      </c>
      <c r="D29" s="15"/>
      <c r="E29" s="24">
        <v>709121</v>
      </c>
      <c r="F29" s="24"/>
      <c r="G29" s="25"/>
      <c r="H29" s="24">
        <v>317809</v>
      </c>
      <c r="I29" s="15"/>
      <c r="J29" s="26">
        <v>778374</v>
      </c>
      <c r="K29" s="18">
        <f t="shared" si="1"/>
        <v>1.0976603428751934</v>
      </c>
      <c r="L29" s="18">
        <f>C29/C48</f>
        <v>0.07526386415163389</v>
      </c>
      <c r="M29" s="18">
        <f>J29/J48</f>
        <v>0.07262083483348944</v>
      </c>
    </row>
    <row r="30" spans="1:13" ht="12.75">
      <c r="A30" s="3">
        <v>3</v>
      </c>
      <c r="B30" s="42" t="s">
        <v>54</v>
      </c>
      <c r="C30" s="26"/>
      <c r="D30" s="15"/>
      <c r="E30" s="24">
        <v>1000</v>
      </c>
      <c r="F30" s="24"/>
      <c r="G30" s="25"/>
      <c r="H30" s="24">
        <v>693</v>
      </c>
      <c r="I30" s="15"/>
      <c r="J30" s="26">
        <v>1000</v>
      </c>
      <c r="K30" s="18"/>
      <c r="L30" s="18"/>
      <c r="M30" s="18">
        <f>J30/J48</f>
        <v>9.329812510886725E-05</v>
      </c>
    </row>
    <row r="31" spans="1:13" ht="12.75">
      <c r="A31" s="3">
        <v>4</v>
      </c>
      <c r="B31" s="3" t="s">
        <v>11</v>
      </c>
      <c r="C31" s="26">
        <v>700760</v>
      </c>
      <c r="D31" s="15"/>
      <c r="E31" s="24">
        <v>712408</v>
      </c>
      <c r="F31" s="24"/>
      <c r="G31" s="25"/>
      <c r="H31" s="24">
        <v>664847</v>
      </c>
      <c r="I31" s="15"/>
      <c r="J31" s="26">
        <v>854884</v>
      </c>
      <c r="K31" s="18">
        <f t="shared" si="1"/>
        <v>1.219938352645699</v>
      </c>
      <c r="L31" s="18">
        <f>C31/C48</f>
        <v>0.07437645400841177</v>
      </c>
      <c r="M31" s="18">
        <f>J31/J48</f>
        <v>0.07975907438556887</v>
      </c>
    </row>
    <row r="32" spans="1:13" ht="12.75">
      <c r="A32" s="3">
        <v>5</v>
      </c>
      <c r="B32" s="3" t="s">
        <v>12</v>
      </c>
      <c r="C32" s="26">
        <v>30000</v>
      </c>
      <c r="D32" s="15"/>
      <c r="E32" s="24">
        <v>30000</v>
      </c>
      <c r="F32" s="24"/>
      <c r="G32" s="25"/>
      <c r="H32" s="24">
        <v>18562</v>
      </c>
      <c r="I32" s="15"/>
      <c r="J32" s="26">
        <v>17000</v>
      </c>
      <c r="K32" s="18">
        <f t="shared" si="1"/>
        <v>0.5666666666666667</v>
      </c>
      <c r="L32" s="18">
        <f>C32/C48</f>
        <v>0.003184105286049936</v>
      </c>
      <c r="M32" s="18">
        <f>J32/J48</f>
        <v>0.0015860681268507432</v>
      </c>
    </row>
    <row r="33" spans="1:13" ht="12.75">
      <c r="A33" s="38">
        <v>6</v>
      </c>
      <c r="B33" s="3" t="s">
        <v>13</v>
      </c>
      <c r="C33" s="26">
        <v>3500</v>
      </c>
      <c r="D33" s="15"/>
      <c r="E33" s="24">
        <v>6627</v>
      </c>
      <c r="F33" s="24"/>
      <c r="G33" s="25"/>
      <c r="H33" s="24">
        <v>7838</v>
      </c>
      <c r="I33" s="15"/>
      <c r="J33" s="26">
        <v>3500</v>
      </c>
      <c r="K33" s="18">
        <f t="shared" si="1"/>
        <v>1</v>
      </c>
      <c r="L33" s="18">
        <f>C33/C48</f>
        <v>0.00037147895003915917</v>
      </c>
      <c r="M33" s="18">
        <f>J33/J48</f>
        <v>0.00032654343788103535</v>
      </c>
    </row>
    <row r="34" spans="1:13" ht="12.75">
      <c r="A34" s="38">
        <v>7</v>
      </c>
      <c r="B34" s="3" t="s">
        <v>43</v>
      </c>
      <c r="C34" s="26">
        <v>-77228</v>
      </c>
      <c r="D34" s="15"/>
      <c r="E34" s="24">
        <v>-77228</v>
      </c>
      <c r="F34" s="24"/>
      <c r="G34" s="25"/>
      <c r="H34" s="24">
        <v>-39377</v>
      </c>
      <c r="I34" s="15"/>
      <c r="J34" s="26">
        <v>-65023</v>
      </c>
      <c r="K34" s="18">
        <f t="shared" si="1"/>
        <v>0.8419614647537162</v>
      </c>
      <c r="L34" s="18">
        <f>C34/C48</f>
        <v>-0.008196736101035482</v>
      </c>
      <c r="M34" s="18">
        <f>J34/J48</f>
        <v>-0.006066523988953875</v>
      </c>
    </row>
    <row r="35" spans="1:13" ht="12.75">
      <c r="A35" s="38">
        <v>8</v>
      </c>
      <c r="B35" s="3" t="s">
        <v>17</v>
      </c>
      <c r="C35" s="26">
        <v>-14800</v>
      </c>
      <c r="D35" s="15"/>
      <c r="E35" s="24">
        <v>-18563</v>
      </c>
      <c r="F35" s="24"/>
      <c r="G35" s="25"/>
      <c r="H35" s="24">
        <v>-18563</v>
      </c>
      <c r="I35" s="15"/>
      <c r="J35" s="26">
        <v>-11009</v>
      </c>
      <c r="K35" s="18">
        <f t="shared" si="1"/>
        <v>0.7438513513513514</v>
      </c>
      <c r="L35" s="18">
        <f>C35/C48</f>
        <v>-0.0015708252744513016</v>
      </c>
      <c r="M35" s="18">
        <f>J35/J48</f>
        <v>-0.0010271190593235196</v>
      </c>
    </row>
    <row r="36" spans="1:13" ht="22.5">
      <c r="A36" s="38">
        <v>9</v>
      </c>
      <c r="B36" s="6" t="s">
        <v>14</v>
      </c>
      <c r="C36" s="26">
        <v>120160</v>
      </c>
      <c r="D36" s="15"/>
      <c r="E36" s="24">
        <v>120160</v>
      </c>
      <c r="F36" s="24"/>
      <c r="G36" s="25"/>
      <c r="H36" s="24">
        <v>79187</v>
      </c>
      <c r="I36" s="15"/>
      <c r="J36" s="26">
        <v>102784</v>
      </c>
      <c r="K36" s="18">
        <f t="shared" si="1"/>
        <v>0.8553928095872171</v>
      </c>
      <c r="L36" s="18">
        <f>C36/C48</f>
        <v>0.012753403039058676</v>
      </c>
      <c r="M36" s="18">
        <f>J36/J48</f>
        <v>0.009589554491189811</v>
      </c>
    </row>
    <row r="37" spans="1:13" ht="12.75">
      <c r="A37" s="38">
        <v>10</v>
      </c>
      <c r="B37" s="6" t="s">
        <v>39</v>
      </c>
      <c r="C37" s="26">
        <v>7000</v>
      </c>
      <c r="D37" s="15"/>
      <c r="E37" s="24">
        <v>7000</v>
      </c>
      <c r="F37" s="24"/>
      <c r="G37" s="25"/>
      <c r="H37" s="24">
        <v>6593</v>
      </c>
      <c r="I37" s="15"/>
      <c r="J37" s="26">
        <v>6593</v>
      </c>
      <c r="K37" s="18">
        <f t="shared" si="1"/>
        <v>0.9418571428571428</v>
      </c>
      <c r="L37" s="18">
        <f>C37/C48</f>
        <v>0.0007429579000783183</v>
      </c>
      <c r="M37" s="18">
        <f>J37/J48</f>
        <v>0.0006151145388427618</v>
      </c>
    </row>
    <row r="38" spans="1:13" ht="22.5">
      <c r="A38" s="38">
        <v>11</v>
      </c>
      <c r="B38" s="6" t="s">
        <v>38</v>
      </c>
      <c r="C38" s="26"/>
      <c r="D38" s="15"/>
      <c r="E38" s="24">
        <v>6250</v>
      </c>
      <c r="F38" s="24"/>
      <c r="G38" s="25"/>
      <c r="H38" s="24">
        <v>6250</v>
      </c>
      <c r="I38" s="15"/>
      <c r="J38" s="26"/>
      <c r="K38" s="18"/>
      <c r="L38" s="18">
        <f>C38/C48</f>
        <v>0</v>
      </c>
      <c r="M38" s="18"/>
    </row>
    <row r="39" spans="1:13" ht="12.75">
      <c r="A39" s="38">
        <v>12</v>
      </c>
      <c r="B39" s="6" t="s">
        <v>35</v>
      </c>
      <c r="C39" s="26">
        <v>888300</v>
      </c>
      <c r="D39" s="15"/>
      <c r="E39" s="24">
        <v>888300</v>
      </c>
      <c r="F39" s="24"/>
      <c r="G39" s="25"/>
      <c r="H39" s="24">
        <v>888300</v>
      </c>
      <c r="I39" s="15"/>
      <c r="J39" s="26">
        <v>935100</v>
      </c>
      <c r="K39" s="18">
        <f aca="true" t="shared" si="2" ref="K39:K45">J39/C39</f>
        <v>1.0526849037487336</v>
      </c>
      <c r="L39" s="18">
        <f>C39/C48</f>
        <v>0.0942813575199386</v>
      </c>
      <c r="M39" s="18">
        <f>J39/J48</f>
        <v>0.08724307678930177</v>
      </c>
    </row>
    <row r="40" spans="1:13" ht="12.75">
      <c r="A40" s="38">
        <v>13</v>
      </c>
      <c r="B40" s="3" t="s">
        <v>4</v>
      </c>
      <c r="C40" s="26">
        <v>522400</v>
      </c>
      <c r="D40" s="15"/>
      <c r="E40" s="24">
        <v>468124</v>
      </c>
      <c r="F40" s="24"/>
      <c r="G40" s="25"/>
      <c r="H40" s="24">
        <v>468124</v>
      </c>
      <c r="I40" s="15"/>
      <c r="J40" s="26">
        <v>568600</v>
      </c>
      <c r="K40" s="18">
        <f t="shared" si="2"/>
        <v>1.08843797856049</v>
      </c>
      <c r="L40" s="18">
        <f>C40/C48</f>
        <v>0.05544588671441622</v>
      </c>
      <c r="M40" s="18">
        <f>J40/J48</f>
        <v>0.05304931393690192</v>
      </c>
    </row>
    <row r="41" spans="1:13" ht="12.75">
      <c r="A41" s="38">
        <v>14</v>
      </c>
      <c r="B41" s="27" t="s">
        <v>46</v>
      </c>
      <c r="C41" s="26"/>
      <c r="D41" s="15"/>
      <c r="E41" s="24">
        <v>1385317</v>
      </c>
      <c r="F41" s="24"/>
      <c r="G41" s="25"/>
      <c r="H41" s="24">
        <v>1385317</v>
      </c>
      <c r="I41" s="15"/>
      <c r="J41" s="26"/>
      <c r="K41" s="18"/>
      <c r="L41" s="18"/>
      <c r="M41" s="18"/>
    </row>
    <row r="42" spans="1:13" ht="12.75">
      <c r="A42" s="38">
        <v>15</v>
      </c>
      <c r="B42" s="3" t="s">
        <v>5</v>
      </c>
      <c r="C42" s="26">
        <v>-367517</v>
      </c>
      <c r="D42" s="15"/>
      <c r="E42" s="24">
        <v>407542</v>
      </c>
      <c r="F42" s="24"/>
      <c r="G42" s="25"/>
      <c r="H42" s="24">
        <v>459397</v>
      </c>
      <c r="I42" s="15"/>
      <c r="J42" s="26">
        <v>-614448</v>
      </c>
      <c r="K42" s="18">
        <f t="shared" si="2"/>
        <v>1.6718900078091625</v>
      </c>
      <c r="L42" s="18">
        <f>C42/C48</f>
        <v>-0.03900709408044048</v>
      </c>
      <c r="M42" s="18">
        <f>J42/J48</f>
        <v>-0.05732684637689326</v>
      </c>
    </row>
    <row r="43" spans="1:13" ht="12.75">
      <c r="A43" s="38">
        <v>16</v>
      </c>
      <c r="B43" s="3" t="s">
        <v>16</v>
      </c>
      <c r="C43" s="26">
        <v>-66690</v>
      </c>
      <c r="D43" s="15"/>
      <c r="E43" s="24">
        <v>-66690</v>
      </c>
      <c r="F43" s="24"/>
      <c r="G43" s="25"/>
      <c r="H43" s="24">
        <v>-65246</v>
      </c>
      <c r="I43" s="4"/>
      <c r="J43" s="26">
        <v>-115382</v>
      </c>
      <c r="K43" s="18">
        <f t="shared" si="2"/>
        <v>1.7301244564402458</v>
      </c>
      <c r="L43" s="18">
        <f>C43/C48</f>
        <v>-0.007078266050889007</v>
      </c>
      <c r="M43" s="18">
        <f>J43/J48</f>
        <v>-0.010764924271311321</v>
      </c>
    </row>
    <row r="44" spans="1:13" ht="12.75">
      <c r="A44" s="39">
        <v>17</v>
      </c>
      <c r="B44" s="3" t="s">
        <v>18</v>
      </c>
      <c r="C44" s="26">
        <v>108195</v>
      </c>
      <c r="D44" s="15"/>
      <c r="E44" s="24">
        <v>112494</v>
      </c>
      <c r="F44" s="24"/>
      <c r="G44" s="25"/>
      <c r="H44" s="24">
        <v>112494</v>
      </c>
      <c r="I44" s="15"/>
      <c r="J44" s="26">
        <v>49744</v>
      </c>
      <c r="K44" s="18">
        <f t="shared" si="2"/>
        <v>0.4597624659180184</v>
      </c>
      <c r="L44" s="18">
        <f>C44/C48</f>
        <v>0.011483475714139093</v>
      </c>
      <c r="M44" s="18">
        <f>J44/J48</f>
        <v>0.004641021935415493</v>
      </c>
    </row>
    <row r="45" spans="1:13" ht="12.75">
      <c r="A45" s="40">
        <v>18</v>
      </c>
      <c r="B45" s="3" t="s">
        <v>37</v>
      </c>
      <c r="C45" s="26">
        <v>1194596</v>
      </c>
      <c r="D45" s="4"/>
      <c r="E45" s="24">
        <v>1194596</v>
      </c>
      <c r="F45" s="24">
        <v>11945</v>
      </c>
      <c r="G45" s="25"/>
      <c r="H45" s="24">
        <v>1194596</v>
      </c>
      <c r="I45" s="4"/>
      <c r="J45" s="26">
        <v>1321531</v>
      </c>
      <c r="K45" s="18">
        <f t="shared" si="2"/>
        <v>1.1062576804208284</v>
      </c>
      <c r="L45" s="18">
        <f>C45/C48</f>
        <v>0.12679064794313696</v>
      </c>
      <c r="M45" s="18">
        <f>J45/J48</f>
        <v>0.12329636457324644</v>
      </c>
    </row>
    <row r="46" spans="1:13" ht="12.75">
      <c r="A46" s="40">
        <v>19</v>
      </c>
      <c r="B46" s="3" t="s">
        <v>36</v>
      </c>
      <c r="C46" s="26"/>
      <c r="D46" s="4"/>
      <c r="E46" s="24"/>
      <c r="F46" s="24"/>
      <c r="G46" s="25"/>
      <c r="H46" s="24">
        <v>-1321531</v>
      </c>
      <c r="I46" s="4"/>
      <c r="J46" s="26"/>
      <c r="K46" s="19"/>
      <c r="L46" s="18"/>
      <c r="M46" s="18"/>
    </row>
    <row r="47" spans="1:13" ht="12.75">
      <c r="A47" s="41"/>
      <c r="B47" s="5" t="s">
        <v>15</v>
      </c>
      <c r="C47" s="7">
        <f>SUM(C28:C46)</f>
        <v>4324097</v>
      </c>
      <c r="D47" s="7">
        <f>SUM(D28:D45)</f>
        <v>0</v>
      </c>
      <c r="E47" s="22">
        <f aca="true" t="shared" si="3" ref="E47:J47">SUM(E28:E46)</f>
        <v>6512758</v>
      </c>
      <c r="F47" s="22">
        <f t="shared" si="3"/>
        <v>11945</v>
      </c>
      <c r="G47" s="22">
        <f t="shared" si="3"/>
        <v>0</v>
      </c>
      <c r="H47" s="22">
        <f t="shared" si="3"/>
        <v>4821520</v>
      </c>
      <c r="I47" s="7">
        <f t="shared" si="3"/>
        <v>0</v>
      </c>
      <c r="J47" s="32">
        <f t="shared" si="3"/>
        <v>4418848</v>
      </c>
      <c r="K47" s="19">
        <f>J47/C47</f>
        <v>1.0219123206533063</v>
      </c>
      <c r="L47" s="19">
        <f>C47/C48</f>
        <v>0.4589460038364223</v>
      </c>
      <c r="M47" s="19">
        <f>J47/J48</f>
        <v>0.41227023354106784</v>
      </c>
    </row>
    <row r="48" spans="1:13" ht="12.75">
      <c r="A48" s="4"/>
      <c r="B48" s="5" t="s">
        <v>30</v>
      </c>
      <c r="C48" s="7">
        <f>SUM(C26+C47)</f>
        <v>9421799</v>
      </c>
      <c r="D48" s="17">
        <f>SUM(D20:D45)</f>
        <v>0</v>
      </c>
      <c r="E48" s="22">
        <f>SUM(E26+E47)</f>
        <v>12484640</v>
      </c>
      <c r="F48" s="22">
        <f>SUM(F29:F47)</f>
        <v>23890</v>
      </c>
      <c r="G48" s="23">
        <f>SUM(G20:G45)</f>
        <v>0</v>
      </c>
      <c r="H48" s="22">
        <f>SUM(H26+H47)</f>
        <v>10188471</v>
      </c>
      <c r="I48" s="7">
        <f>SUM(I26+I47)</f>
        <v>0</v>
      </c>
      <c r="J48" s="32">
        <f>SUM(J26+J47)</f>
        <v>10718329</v>
      </c>
      <c r="K48" s="19">
        <f>J48/C48</f>
        <v>1.1376096008840775</v>
      </c>
      <c r="L48" s="19">
        <f>SUM(C48/C48)</f>
        <v>1</v>
      </c>
      <c r="M48" s="19">
        <f>J48/J48</f>
        <v>1</v>
      </c>
    </row>
    <row r="51" ht="12.75">
      <c r="B51" s="2"/>
    </row>
  </sheetData>
  <sheetProtection/>
  <mergeCells count="11">
    <mergeCell ref="A4:L4"/>
    <mergeCell ref="A3:L3"/>
    <mergeCell ref="C6:H6"/>
    <mergeCell ref="C7:C10"/>
    <mergeCell ref="E7:E10"/>
    <mergeCell ref="H7:H10"/>
    <mergeCell ref="J6:J10"/>
    <mergeCell ref="K6:K10"/>
    <mergeCell ref="L6:M6"/>
    <mergeCell ref="L7:L10"/>
    <mergeCell ref="M7:M10"/>
  </mergeCells>
  <printOptions horizontalCentered="1"/>
  <pageMargins left="0.55" right="0.17" top="0.94" bottom="0.85" header="0.393700787401575" footer="0.27559055118110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"/>
  <sheetViews>
    <sheetView zoomScalePageLayoutView="0" workbookViewId="0" topLeftCell="A1">
      <selection activeCell="A3" sqref="A3:IV4"/>
    </sheetView>
  </sheetViews>
  <sheetFormatPr defaultColWidth="9.140625" defaultRowHeight="12.75"/>
  <sheetData>
    <row r="3" spans="1:11" s="1" customFormat="1" ht="12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" customFormat="1" ht="26.25" customHeigh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</sheetData>
  <sheetProtection/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OBST_DM</dc:creator>
  <cp:keywords/>
  <dc:description/>
  <cp:lastModifiedBy>Windows User</cp:lastModifiedBy>
  <cp:lastPrinted>2018-01-13T14:20:55Z</cp:lastPrinted>
  <dcterms:created xsi:type="dcterms:W3CDTF">2005-01-10T13:35:09Z</dcterms:created>
  <dcterms:modified xsi:type="dcterms:W3CDTF">2021-02-10T06:19:28Z</dcterms:modified>
  <cp:category/>
  <cp:version/>
  <cp:contentType/>
  <cp:contentStatus/>
</cp:coreProperties>
</file>