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885" windowWidth="10380" windowHeight="5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'Sheet1'!$6:$11</definedName>
  </definedNames>
  <calcPr fullCalcOnLoad="1"/>
</workbook>
</file>

<file path=xl/sharedStrings.xml><?xml version="1.0" encoding="utf-8"?>
<sst xmlns="http://schemas.openxmlformats.org/spreadsheetml/2006/main" count="58" uniqueCount="54">
  <si>
    <t>І.</t>
  </si>
  <si>
    <t>ПРИХОДИ С ДЪРЖАВЕН ХАРАКТЕР</t>
  </si>
  <si>
    <t>Целева субсидия за капиталови разходи</t>
  </si>
  <si>
    <t>Трансфери</t>
  </si>
  <si>
    <t>ВСИЧКО ПРИХОДИ С ДЪРЖАВЕН ХАРАКТЕР</t>
  </si>
  <si>
    <t>ІІ.</t>
  </si>
  <si>
    <t>ПРИХОДИ С ОБЩИНСКИ ХАРАКТЕР</t>
  </si>
  <si>
    <t>Имуществени данъци</t>
  </si>
  <si>
    <t>Приходи и доходи от собственост</t>
  </si>
  <si>
    <t>Общински такси</t>
  </si>
  <si>
    <t>Глоби,санкции и наказателни лихви</t>
  </si>
  <si>
    <t>Други неданъчни приходи</t>
  </si>
  <si>
    <t>Приходи от продажба на държавно и общинско
имущество</t>
  </si>
  <si>
    <t>ВСИЧКО ПРИХОДИ С ОБЩИНСКИ ХАРАКТЕР</t>
  </si>
  <si>
    <t>Временни безлихвени заеми</t>
  </si>
  <si>
    <t>Внесен данък в/у прих. от стоп.дейност на бюдж.предпр.</t>
  </si>
  <si>
    <t>Друго финансиране</t>
  </si>
  <si>
    <t>С П Р А В К А</t>
  </si>
  <si>
    <t xml:space="preserve">Първонача
лен план на
бюджета
</t>
  </si>
  <si>
    <t>Уточнен
год. план
на
бюджета</t>
  </si>
  <si>
    <t xml:space="preserve">Отчет за
изпълнение
на
бюджета </t>
  </si>
  <si>
    <t>Относителен дял</t>
  </si>
  <si>
    <t>Наименование на приходите</t>
  </si>
  <si>
    <t>/по утвърдена единна бюджетна</t>
  </si>
  <si>
    <t>класификация/</t>
  </si>
  <si>
    <t>№</t>
  </si>
  <si>
    <t>по</t>
  </si>
  <si>
    <t>ред</t>
  </si>
  <si>
    <t xml:space="preserve">ОБЩО ПРИХОДИ ПО БЮДЖЕТА </t>
  </si>
  <si>
    <t>ОБЩИНА ДВЕ МОГИЛИ</t>
  </si>
  <si>
    <t>Др. получени от общините целева трансфери от ЦБ</t>
  </si>
  <si>
    <t>Обща допълваща субсидия/преотстъпен данък</t>
  </si>
  <si>
    <t>Временно съхранявани средства</t>
  </si>
  <si>
    <t>Обща изравнителна субсидия</t>
  </si>
  <si>
    <t>Наличност по сметка в края на периода</t>
  </si>
  <si>
    <t>Наличност по сметка в началото на периода</t>
  </si>
  <si>
    <t>Помощи,дарения и др.безвъзмездно получ.суми от 
страната</t>
  </si>
  <si>
    <t>Приходи от концесии</t>
  </si>
  <si>
    <t>Приходи от наем на имущество</t>
  </si>
  <si>
    <t>Приложение 2</t>
  </si>
  <si>
    <t>Нетни приходи от продажба на услуги,
 стоки и продукция</t>
  </si>
  <si>
    <t>Внесен ДДС</t>
  </si>
  <si>
    <t>Приходи от наем земя</t>
  </si>
  <si>
    <t>Др.неданъчни приходи</t>
  </si>
  <si>
    <t>Целеви трансфери</t>
  </si>
  <si>
    <t>Текущи помощи и дарения от страната</t>
  </si>
  <si>
    <t>Постъпления от продажба на друго оборудване, 
машини и съоръжения</t>
  </si>
  <si>
    <t>Такси за административни и други услуги и дейности</t>
  </si>
  <si>
    <t>Приходи за 2021 г.</t>
  </si>
  <si>
    <t xml:space="preserve">Приходи 
за
2022 г.
бюджет
</t>
  </si>
  <si>
    <t>Процент на
бюджет 2022 г.,
спрямо първо-
начален план
2021 г.</t>
  </si>
  <si>
    <t xml:space="preserve">
Бюджет 2022 г.
(к.6/общо 
приходи)</t>
  </si>
  <si>
    <t>Първоначален
план 2021 г.
(к.3/общо пр-ди)</t>
  </si>
  <si>
    <t>ЗА ПЛАНИРАНИТЕ И ОТЧЕТЕНИ ПРИХОДИ - ДЪРЖАВНИ И ОБЩИНСКИ ДЕЙНОСТИ ПО БЮДЖЕТА
НА ОБЩИНА  ДВЕ МОГИЛИ ЗА 2021 И 2022 ГОДИНА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</si>
</sst>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%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%"/>
    <numFmt numFmtId="191" formatCode="0.00000%"/>
  </numFmts>
  <fonts count="4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Heba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0" fontId="2" fillId="0" borderId="10" xfId="59" applyNumberFormat="1" applyFont="1" applyBorder="1" applyAlignment="1">
      <alignment/>
    </xf>
    <xf numFmtId="10" fontId="3" fillId="0" borderId="10" xfId="59" applyNumberFormat="1" applyFont="1" applyBorder="1" applyAlignment="1">
      <alignment/>
    </xf>
    <xf numFmtId="180" fontId="2" fillId="0" borderId="10" xfId="59" applyNumberFormat="1" applyFont="1" applyBorder="1" applyAlignment="1">
      <alignment/>
    </xf>
    <xf numFmtId="180" fontId="3" fillId="0" borderId="10" xfId="59" applyNumberFormat="1" applyFont="1" applyBorder="1" applyAlignment="1">
      <alignment/>
    </xf>
    <xf numFmtId="9" fontId="3" fillId="0" borderId="10" xfId="59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9" fillId="33" borderId="15" xfId="33" applyFont="1" applyFill="1" applyBorder="1" applyAlignment="1">
      <alignment horizontal="left"/>
      <protection/>
    </xf>
    <xf numFmtId="0" fontId="9" fillId="33" borderId="16" xfId="33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1">
      <selection activeCell="I42" sqref="I42"/>
    </sheetView>
  </sheetViews>
  <sheetFormatPr defaultColWidth="9.140625" defaultRowHeight="12.75"/>
  <cols>
    <col min="1" max="1" width="3.8515625" style="1" customWidth="1"/>
    <col min="2" max="2" width="39.57421875" style="1" customWidth="1"/>
    <col min="3" max="3" width="10.421875" style="1" customWidth="1"/>
    <col min="4" max="4" width="11.140625" style="1" customWidth="1"/>
    <col min="5" max="5" width="0.13671875" style="1" customWidth="1"/>
    <col min="6" max="6" width="10.421875" style="1" customWidth="1"/>
    <col min="7" max="7" width="7.57421875" style="1" hidden="1" customWidth="1"/>
    <col min="8" max="8" width="10.421875" style="26" customWidth="1"/>
    <col min="9" max="9" width="13.8515625" style="1" customWidth="1"/>
    <col min="10" max="10" width="13.421875" style="1" customWidth="1"/>
    <col min="11" max="11" width="14.140625" style="1" customWidth="1"/>
    <col min="12" max="16384" width="9.140625" style="1" customWidth="1"/>
  </cols>
  <sheetData>
    <row r="1" spans="2:10" ht="12.75">
      <c r="B1" s="19" t="s">
        <v>29</v>
      </c>
      <c r="J1" s="1" t="s">
        <v>39</v>
      </c>
    </row>
    <row r="3" spans="1:10" ht="15.7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30.75" customHeight="1">
      <c r="A4" s="46" t="s">
        <v>53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9.5" customHeight="1">
      <c r="A5" s="8"/>
      <c r="B5" s="8"/>
      <c r="C5" s="8"/>
      <c r="D5" s="8"/>
      <c r="E5" s="8"/>
      <c r="F5" s="8"/>
      <c r="G5" s="8"/>
      <c r="H5" s="27"/>
      <c r="I5" s="8"/>
      <c r="J5" s="8"/>
    </row>
    <row r="6" spans="1:11" ht="19.5" customHeight="1">
      <c r="A6" s="11" t="s">
        <v>25</v>
      </c>
      <c r="B6" s="11"/>
      <c r="C6" s="42" t="s">
        <v>48</v>
      </c>
      <c r="D6" s="48"/>
      <c r="E6" s="48"/>
      <c r="F6" s="43"/>
      <c r="G6" s="8"/>
      <c r="H6" s="49" t="s">
        <v>49</v>
      </c>
      <c r="I6" s="39" t="s">
        <v>50</v>
      </c>
      <c r="J6" s="42" t="s">
        <v>21</v>
      </c>
      <c r="K6" s="43"/>
    </row>
    <row r="7" spans="1:11" ht="15" customHeight="1">
      <c r="A7" s="12" t="s">
        <v>26</v>
      </c>
      <c r="B7" s="12" t="s">
        <v>22</v>
      </c>
      <c r="C7" s="40" t="s">
        <v>18</v>
      </c>
      <c r="D7" s="40" t="s">
        <v>19</v>
      </c>
      <c r="E7" s="8"/>
      <c r="F7" s="40" t="s">
        <v>20</v>
      </c>
      <c r="G7" s="8"/>
      <c r="H7" s="50"/>
      <c r="I7" s="40"/>
      <c r="J7" s="39" t="s">
        <v>52</v>
      </c>
      <c r="K7" s="39" t="s">
        <v>51</v>
      </c>
    </row>
    <row r="8" spans="1:11" ht="12.75" customHeight="1">
      <c r="A8" s="12" t="s">
        <v>27</v>
      </c>
      <c r="B8" s="12" t="s">
        <v>23</v>
      </c>
      <c r="C8" s="40"/>
      <c r="D8" s="40"/>
      <c r="E8" s="8"/>
      <c r="F8" s="40"/>
      <c r="G8" s="8"/>
      <c r="H8" s="50"/>
      <c r="I8" s="40"/>
      <c r="J8" s="40"/>
      <c r="K8" s="44"/>
    </row>
    <row r="9" spans="1:11" ht="13.5" customHeight="1">
      <c r="A9" s="12"/>
      <c r="B9" s="12" t="s">
        <v>24</v>
      </c>
      <c r="C9" s="40"/>
      <c r="D9" s="40"/>
      <c r="E9" s="8"/>
      <c r="F9" s="40"/>
      <c r="G9" s="8"/>
      <c r="H9" s="50"/>
      <c r="I9" s="40"/>
      <c r="J9" s="40"/>
      <c r="K9" s="44"/>
    </row>
    <row r="10" spans="1:11" ht="13.5" customHeight="1">
      <c r="A10" s="13"/>
      <c r="B10" s="13"/>
      <c r="C10" s="41"/>
      <c r="D10" s="41"/>
      <c r="E10" s="8"/>
      <c r="F10" s="41"/>
      <c r="G10" s="8"/>
      <c r="H10" s="51"/>
      <c r="I10" s="41"/>
      <c r="J10" s="41"/>
      <c r="K10" s="45"/>
    </row>
    <row r="11" spans="1:11" ht="13.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5</v>
      </c>
      <c r="G11" s="9"/>
      <c r="H11" s="28">
        <v>6</v>
      </c>
      <c r="I11" s="9">
        <v>7</v>
      </c>
      <c r="J11" s="9">
        <v>8</v>
      </c>
      <c r="K11" s="10">
        <v>9</v>
      </c>
    </row>
    <row r="12" spans="1:11" ht="12.75">
      <c r="A12" s="5" t="s">
        <v>0</v>
      </c>
      <c r="B12" s="5" t="s">
        <v>1</v>
      </c>
      <c r="C12" s="5"/>
      <c r="D12" s="7"/>
      <c r="E12" s="7"/>
      <c r="F12" s="7"/>
      <c r="G12" s="7"/>
      <c r="H12" s="25"/>
      <c r="I12" s="7"/>
      <c r="J12" s="7"/>
      <c r="K12" s="4"/>
    </row>
    <row r="13" spans="1:11" ht="22.5">
      <c r="A13" s="3">
        <v>1</v>
      </c>
      <c r="B13" s="6" t="s">
        <v>40</v>
      </c>
      <c r="C13" s="4">
        <v>1000</v>
      </c>
      <c r="D13" s="22">
        <v>9031</v>
      </c>
      <c r="E13" s="22"/>
      <c r="F13" s="22">
        <v>9031</v>
      </c>
      <c r="G13" s="7"/>
      <c r="H13" s="4">
        <v>27</v>
      </c>
      <c r="I13" s="16">
        <f>H13/C13</f>
        <v>0.027</v>
      </c>
      <c r="J13" s="16">
        <f>C13/C48</f>
        <v>9.329812510886725E-05</v>
      </c>
      <c r="K13" s="16">
        <f>H13/H48</f>
        <v>2.0672105267872584E-06</v>
      </c>
    </row>
    <row r="14" spans="1:11" ht="12.75">
      <c r="A14" s="3">
        <v>2</v>
      </c>
      <c r="B14" s="3" t="s">
        <v>38</v>
      </c>
      <c r="C14" s="4">
        <v>5280</v>
      </c>
      <c r="D14" s="22">
        <v>5400</v>
      </c>
      <c r="E14" s="25"/>
      <c r="F14" s="22">
        <v>5400</v>
      </c>
      <c r="G14" s="7"/>
      <c r="H14" s="4">
        <v>5280</v>
      </c>
      <c r="I14" s="16">
        <f>H14/C14</f>
        <v>1</v>
      </c>
      <c r="J14" s="16">
        <f>C14/C48</f>
        <v>0.000492614100574819</v>
      </c>
      <c r="K14" s="16">
        <f>H14/H48</f>
        <v>0.000404254503016175</v>
      </c>
    </row>
    <row r="15" spans="1:11" ht="12.75">
      <c r="A15" s="3">
        <v>3</v>
      </c>
      <c r="B15" s="3" t="s">
        <v>42</v>
      </c>
      <c r="C15" s="4">
        <v>33821</v>
      </c>
      <c r="D15" s="22">
        <v>68530</v>
      </c>
      <c r="E15" s="22"/>
      <c r="F15" s="22">
        <v>68530</v>
      </c>
      <c r="G15" s="7"/>
      <c r="H15" s="4">
        <v>48303</v>
      </c>
      <c r="I15" s="16">
        <f>H15/C15</f>
        <v>1.4281954998373791</v>
      </c>
      <c r="J15" s="16">
        <f>C15/C48</f>
        <v>0.0031554358893069994</v>
      </c>
      <c r="K15" s="16">
        <f>H15/H48</f>
        <v>0.0036982396324224055</v>
      </c>
    </row>
    <row r="16" spans="1:11" ht="12.75">
      <c r="A16" s="3">
        <v>4</v>
      </c>
      <c r="B16" s="3" t="s">
        <v>43</v>
      </c>
      <c r="C16" s="29"/>
      <c r="D16" s="22">
        <v>55877</v>
      </c>
      <c r="E16" s="22"/>
      <c r="F16" s="22">
        <v>55877</v>
      </c>
      <c r="G16" s="7"/>
      <c r="H16" s="29"/>
      <c r="I16" s="16"/>
      <c r="J16" s="16"/>
      <c r="K16" s="16"/>
    </row>
    <row r="17" spans="1:11" ht="12.75">
      <c r="A17" s="3">
        <v>5</v>
      </c>
      <c r="B17" s="3" t="s">
        <v>15</v>
      </c>
      <c r="C17" s="22">
        <v>-1655</v>
      </c>
      <c r="D17" s="22">
        <v>-2369</v>
      </c>
      <c r="E17" s="22"/>
      <c r="F17" s="22">
        <v>-2316</v>
      </c>
      <c r="G17" s="7"/>
      <c r="H17" s="22">
        <v>-2047</v>
      </c>
      <c r="I17" s="16">
        <f>H17/C17</f>
        <v>1.236858006042296</v>
      </c>
      <c r="J17" s="16">
        <f>C17/C48</f>
        <v>-0.0001544083970551753</v>
      </c>
      <c r="K17" s="16">
        <f>H17/H48</f>
        <v>-0.00015672518327161178</v>
      </c>
    </row>
    <row r="18" spans="1:11" ht="22.5">
      <c r="A18" s="3">
        <v>6</v>
      </c>
      <c r="B18" s="35" t="s">
        <v>46</v>
      </c>
      <c r="C18" s="22"/>
      <c r="D18" s="22"/>
      <c r="E18" s="22"/>
      <c r="F18" s="22"/>
      <c r="G18" s="7"/>
      <c r="H18" s="22"/>
      <c r="I18" s="16"/>
      <c r="J18" s="16"/>
      <c r="K18" s="16"/>
    </row>
    <row r="19" spans="1:11" ht="12.75">
      <c r="A19" s="3">
        <v>7</v>
      </c>
      <c r="B19" s="34" t="s">
        <v>45</v>
      </c>
      <c r="C19" s="22"/>
      <c r="D19" s="22"/>
      <c r="E19" s="22"/>
      <c r="F19" s="22"/>
      <c r="G19" s="7"/>
      <c r="H19" s="22"/>
      <c r="I19" s="16"/>
      <c r="J19" s="16"/>
      <c r="K19" s="16"/>
    </row>
    <row r="20" spans="1:11" ht="12.75">
      <c r="A20" s="3">
        <v>8</v>
      </c>
      <c r="B20" s="3" t="s">
        <v>31</v>
      </c>
      <c r="C20" s="24">
        <v>5688596</v>
      </c>
      <c r="D20" s="22">
        <v>5655600</v>
      </c>
      <c r="E20" s="22"/>
      <c r="F20" s="22">
        <v>5655600</v>
      </c>
      <c r="G20" s="14"/>
      <c r="H20" s="24">
        <v>6046997</v>
      </c>
      <c r="I20" s="16">
        <f>H20/C20</f>
        <v>1.0630034194729243</v>
      </c>
      <c r="J20" s="16">
        <f>C20/C48</f>
        <v>0.5307353413018018</v>
      </c>
      <c r="K20" s="16">
        <f>H20/H48</f>
        <v>0.46297836495744343</v>
      </c>
    </row>
    <row r="21" spans="1:11" ht="12.75">
      <c r="A21" s="3">
        <v>9</v>
      </c>
      <c r="B21" s="3" t="s">
        <v>30</v>
      </c>
      <c r="C21" s="22"/>
      <c r="D21" s="22">
        <v>269634</v>
      </c>
      <c r="E21" s="22"/>
      <c r="F21" s="22">
        <v>224894</v>
      </c>
      <c r="G21" s="14"/>
      <c r="H21" s="22"/>
      <c r="I21" s="16"/>
      <c r="J21" s="16"/>
      <c r="K21" s="16"/>
    </row>
    <row r="22" spans="1:11" ht="12.75">
      <c r="A22" s="3">
        <v>10</v>
      </c>
      <c r="B22" s="3" t="s">
        <v>3</v>
      </c>
      <c r="C22" s="22"/>
      <c r="D22" s="22">
        <v>523850</v>
      </c>
      <c r="E22" s="22"/>
      <c r="F22" s="22">
        <v>523850</v>
      </c>
      <c r="G22" s="14"/>
      <c r="H22" s="22"/>
      <c r="I22" s="16"/>
      <c r="J22" s="16"/>
      <c r="K22" s="16"/>
    </row>
    <row r="23" spans="1:11" ht="12.75">
      <c r="A23" s="3">
        <v>11</v>
      </c>
      <c r="B23" s="3" t="s">
        <v>32</v>
      </c>
      <c r="C23" s="22">
        <v>-73360</v>
      </c>
      <c r="D23" s="22">
        <v>-73360</v>
      </c>
      <c r="E23" s="22"/>
      <c r="F23" s="22">
        <v>-13296</v>
      </c>
      <c r="G23" s="14"/>
      <c r="H23" s="22">
        <v>-60063</v>
      </c>
      <c r="I23" s="16">
        <f>H23/C23</f>
        <v>0.8187431842966194</v>
      </c>
      <c r="J23" s="16">
        <f>C23/C48</f>
        <v>-0.006844350457986501</v>
      </c>
      <c r="K23" s="16">
        <f>H23/H48</f>
        <v>-0.0045986246618675225</v>
      </c>
    </row>
    <row r="24" spans="1:11" ht="12.75">
      <c r="A24" s="3">
        <v>12</v>
      </c>
      <c r="B24" s="3" t="s">
        <v>35</v>
      </c>
      <c r="C24" s="22">
        <v>645799</v>
      </c>
      <c r="D24" s="22">
        <v>645799</v>
      </c>
      <c r="E24" s="22"/>
      <c r="F24" s="22">
        <v>645799</v>
      </c>
      <c r="G24" s="14"/>
      <c r="H24" s="22">
        <v>530792</v>
      </c>
      <c r="I24" s="16">
        <f>H24/C24</f>
        <v>0.8219151779423629</v>
      </c>
      <c r="J24" s="16">
        <f>C24/C48</f>
        <v>0.06025183589718136</v>
      </c>
      <c r="K24" s="16">
        <f>H24/H48</f>
        <v>0.04063921518275787</v>
      </c>
    </row>
    <row r="25" spans="1:11" ht="12.75">
      <c r="A25" s="3">
        <v>13</v>
      </c>
      <c r="B25" s="3" t="s">
        <v>34</v>
      </c>
      <c r="C25" s="24"/>
      <c r="D25" s="22"/>
      <c r="E25" s="22"/>
      <c r="F25" s="22">
        <v>-530792</v>
      </c>
      <c r="G25" s="14"/>
      <c r="H25" s="24"/>
      <c r="I25" s="16"/>
      <c r="J25" s="16"/>
      <c r="K25" s="16"/>
    </row>
    <row r="26" spans="1:11" ht="12.75">
      <c r="A26" s="3"/>
      <c r="B26" s="5" t="s">
        <v>4</v>
      </c>
      <c r="C26" s="7">
        <f aca="true" t="shared" si="0" ref="C26:H26">SUM(C13:C25)</f>
        <v>6299481</v>
      </c>
      <c r="D26" s="7">
        <f t="shared" si="0"/>
        <v>7157992</v>
      </c>
      <c r="E26" s="7">
        <f t="shared" si="0"/>
        <v>0</v>
      </c>
      <c r="F26" s="7">
        <f t="shared" si="0"/>
        <v>6642577</v>
      </c>
      <c r="G26" s="7">
        <f t="shared" si="0"/>
        <v>0</v>
      </c>
      <c r="H26" s="25">
        <f t="shared" si="0"/>
        <v>6569289</v>
      </c>
      <c r="I26" s="17">
        <f>H26/C26</f>
        <v>1.0428301950589263</v>
      </c>
      <c r="J26" s="17">
        <f>C26/C48</f>
        <v>0.5877297664589322</v>
      </c>
      <c r="K26" s="17">
        <f>H26/H48</f>
        <v>0.5029667916410275</v>
      </c>
    </row>
    <row r="27" spans="1:11" ht="12.75">
      <c r="A27" s="3" t="s">
        <v>5</v>
      </c>
      <c r="B27" s="5" t="s">
        <v>6</v>
      </c>
      <c r="C27" s="4"/>
      <c r="D27" s="4"/>
      <c r="E27" s="4"/>
      <c r="F27" s="4"/>
      <c r="G27" s="4"/>
      <c r="H27" s="24"/>
      <c r="I27" s="15"/>
      <c r="J27" s="15"/>
      <c r="K27" s="18"/>
    </row>
    <row r="28" spans="1:11" ht="12.75">
      <c r="A28" s="3">
        <v>1</v>
      </c>
      <c r="B28" s="3" t="s">
        <v>7</v>
      </c>
      <c r="C28" s="22">
        <v>585600</v>
      </c>
      <c r="D28" s="21">
        <v>585600</v>
      </c>
      <c r="E28" s="21"/>
      <c r="F28" s="21">
        <v>647842</v>
      </c>
      <c r="G28" s="14"/>
      <c r="H28" s="22">
        <v>610000</v>
      </c>
      <c r="I28" s="16">
        <f>H28/C28</f>
        <v>1.0416666666666667</v>
      </c>
      <c r="J28" s="16">
        <f>C28/C48</f>
        <v>0.05463538206375266</v>
      </c>
      <c r="K28" s="16">
        <f>H28/H48</f>
        <v>0.046703645234823246</v>
      </c>
    </row>
    <row r="29" spans="1:11" ht="12.75">
      <c r="A29" s="3">
        <v>2</v>
      </c>
      <c r="B29" s="3" t="s">
        <v>8</v>
      </c>
      <c r="C29" s="22">
        <v>778374</v>
      </c>
      <c r="D29" s="21">
        <v>757974</v>
      </c>
      <c r="E29" s="21"/>
      <c r="F29" s="21">
        <v>422032</v>
      </c>
      <c r="G29" s="14"/>
      <c r="H29" s="22">
        <v>737046</v>
      </c>
      <c r="I29" s="16">
        <f>H29/C29</f>
        <v>0.946904701338945</v>
      </c>
      <c r="J29" s="16">
        <f>C29/C48</f>
        <v>0.07262083483348944</v>
      </c>
      <c r="K29" s="16">
        <f>H29/H48</f>
        <v>0.056430712960238584</v>
      </c>
    </row>
    <row r="30" spans="1:11" ht="12.75">
      <c r="A30" s="3">
        <v>3</v>
      </c>
      <c r="B30" s="34" t="s">
        <v>47</v>
      </c>
      <c r="C30" s="22">
        <v>1000</v>
      </c>
      <c r="D30" s="21">
        <v>1000</v>
      </c>
      <c r="E30" s="21"/>
      <c r="F30" s="21">
        <v>836</v>
      </c>
      <c r="G30" s="14"/>
      <c r="H30" s="22">
        <v>1000</v>
      </c>
      <c r="I30" s="16">
        <f>H30/C30</f>
        <v>1</v>
      </c>
      <c r="J30" s="16">
        <f>C30/C48</f>
        <v>9.329812510886725E-05</v>
      </c>
      <c r="K30" s="16">
        <f>H30/H48</f>
        <v>7.656335284397254E-05</v>
      </c>
    </row>
    <row r="31" spans="1:11" ht="12.75">
      <c r="A31" s="3">
        <v>4</v>
      </c>
      <c r="B31" s="3" t="s">
        <v>9</v>
      </c>
      <c r="C31" s="22">
        <v>854884</v>
      </c>
      <c r="D31" s="21">
        <v>863884</v>
      </c>
      <c r="E31" s="21"/>
      <c r="F31" s="21">
        <v>842471</v>
      </c>
      <c r="G31" s="14"/>
      <c r="H31" s="22">
        <v>936614</v>
      </c>
      <c r="I31" s="16">
        <f aca="true" t="shared" si="1" ref="I31:I37">H31/C31</f>
        <v>1.0956036140575798</v>
      </c>
      <c r="J31" s="16">
        <f>C31/C48</f>
        <v>0.07975907438556887</v>
      </c>
      <c r="K31" s="16">
        <f>H31/H48</f>
        <v>0.07171030816060449</v>
      </c>
    </row>
    <row r="32" spans="1:11" ht="12.75">
      <c r="A32" s="3">
        <v>5</v>
      </c>
      <c r="B32" s="3" t="s">
        <v>10</v>
      </c>
      <c r="C32" s="22">
        <v>17000</v>
      </c>
      <c r="D32" s="21">
        <v>28400</v>
      </c>
      <c r="E32" s="21"/>
      <c r="F32" s="21">
        <v>27474</v>
      </c>
      <c r="G32" s="14"/>
      <c r="H32" s="22">
        <v>19000</v>
      </c>
      <c r="I32" s="16">
        <f t="shared" si="1"/>
        <v>1.1176470588235294</v>
      </c>
      <c r="J32" s="16">
        <f>C32/C48</f>
        <v>0.0015860681268507432</v>
      </c>
      <c r="K32" s="16">
        <f>H32/H48</f>
        <v>0.0014547037040354783</v>
      </c>
    </row>
    <row r="33" spans="1:11" ht="12.75">
      <c r="A33" s="30">
        <v>6</v>
      </c>
      <c r="B33" s="3" t="s">
        <v>11</v>
      </c>
      <c r="C33" s="22">
        <v>3500</v>
      </c>
      <c r="D33" s="21">
        <v>7560</v>
      </c>
      <c r="E33" s="21"/>
      <c r="F33" s="21">
        <v>5633</v>
      </c>
      <c r="G33" s="14"/>
      <c r="H33" s="22">
        <v>5500</v>
      </c>
      <c r="I33" s="16">
        <f t="shared" si="1"/>
        <v>1.5714285714285714</v>
      </c>
      <c r="J33" s="16">
        <f>C33/C48</f>
        <v>0.00032654343788103535</v>
      </c>
      <c r="K33" s="16">
        <f>H33/H48</f>
        <v>0.000421098440641849</v>
      </c>
    </row>
    <row r="34" spans="1:11" ht="12.75">
      <c r="A34" s="30">
        <v>7</v>
      </c>
      <c r="B34" s="3" t="s">
        <v>41</v>
      </c>
      <c r="C34" s="22">
        <v>-65023</v>
      </c>
      <c r="D34" s="21">
        <v>-81943</v>
      </c>
      <c r="E34" s="21"/>
      <c r="F34" s="21">
        <v>-67029</v>
      </c>
      <c r="G34" s="14"/>
      <c r="H34" s="22">
        <v>-73400</v>
      </c>
      <c r="I34" s="16">
        <f t="shared" si="1"/>
        <v>1.1288313366039708</v>
      </c>
      <c r="J34" s="16">
        <f>C34/C48</f>
        <v>-0.006066523988953875</v>
      </c>
      <c r="K34" s="16">
        <f>H34/H48</f>
        <v>-0.0056197500987475845</v>
      </c>
    </row>
    <row r="35" spans="1:11" ht="12.75">
      <c r="A35" s="30">
        <v>8</v>
      </c>
      <c r="B35" s="3" t="s">
        <v>15</v>
      </c>
      <c r="C35" s="22">
        <v>-11009</v>
      </c>
      <c r="D35" s="21">
        <v>-11009</v>
      </c>
      <c r="E35" s="21"/>
      <c r="F35" s="21">
        <v>-11008</v>
      </c>
      <c r="G35" s="14"/>
      <c r="H35" s="22">
        <v>-19124</v>
      </c>
      <c r="I35" s="16">
        <f t="shared" si="1"/>
        <v>1.7371241711327097</v>
      </c>
      <c r="J35" s="16">
        <f>C35/C48</f>
        <v>-0.0010271190593235196</v>
      </c>
      <c r="K35" s="16">
        <f>H35/H48</f>
        <v>-0.0014641975597881308</v>
      </c>
    </row>
    <row r="36" spans="1:11" ht="22.5">
      <c r="A36" s="30">
        <v>9</v>
      </c>
      <c r="B36" s="6" t="s">
        <v>12</v>
      </c>
      <c r="C36" s="22">
        <v>102784</v>
      </c>
      <c r="D36" s="21">
        <v>172604</v>
      </c>
      <c r="E36" s="21"/>
      <c r="F36" s="21">
        <v>172223</v>
      </c>
      <c r="G36" s="14"/>
      <c r="H36" s="22">
        <v>264620</v>
      </c>
      <c r="I36" s="16">
        <f t="shared" si="1"/>
        <v>2.5745252179327522</v>
      </c>
      <c r="J36" s="16">
        <f>C36/C48</f>
        <v>0.009589554491189811</v>
      </c>
      <c r="K36" s="16">
        <f>H36/H48</f>
        <v>0.020260194429572012</v>
      </c>
    </row>
    <row r="37" spans="1:11" ht="12.75">
      <c r="A37" s="30">
        <v>10</v>
      </c>
      <c r="B37" s="6" t="s">
        <v>37</v>
      </c>
      <c r="C37" s="22">
        <v>6593</v>
      </c>
      <c r="D37" s="21">
        <v>6593</v>
      </c>
      <c r="E37" s="21"/>
      <c r="F37" s="21">
        <v>3296</v>
      </c>
      <c r="G37" s="14"/>
      <c r="H37" s="22">
        <v>3296</v>
      </c>
      <c r="I37" s="16">
        <f t="shared" si="1"/>
        <v>0.4999241619899894</v>
      </c>
      <c r="J37" s="16">
        <f>C37/C48</f>
        <v>0.0006151145388427618</v>
      </c>
      <c r="K37" s="16">
        <f>H37/H48</f>
        <v>0.0002523528109737335</v>
      </c>
    </row>
    <row r="38" spans="1:11" ht="22.5">
      <c r="A38" s="30">
        <v>11</v>
      </c>
      <c r="B38" s="6" t="s">
        <v>36</v>
      </c>
      <c r="C38" s="22"/>
      <c r="D38" s="21">
        <v>2200</v>
      </c>
      <c r="E38" s="21"/>
      <c r="F38" s="21">
        <v>2200</v>
      </c>
      <c r="G38" s="14"/>
      <c r="H38" s="22"/>
      <c r="I38" s="16"/>
      <c r="J38" s="16">
        <f>C38/C48</f>
        <v>0</v>
      </c>
      <c r="K38" s="16"/>
    </row>
    <row r="39" spans="1:11" ht="12.75">
      <c r="A39" s="30">
        <v>12</v>
      </c>
      <c r="B39" s="6" t="s">
        <v>33</v>
      </c>
      <c r="C39" s="22">
        <v>935100</v>
      </c>
      <c r="D39" s="21">
        <v>935100</v>
      </c>
      <c r="E39" s="21"/>
      <c r="F39" s="21">
        <v>935100</v>
      </c>
      <c r="G39" s="14"/>
      <c r="H39" s="22">
        <v>1074300</v>
      </c>
      <c r="I39" s="16">
        <f>H39/C39</f>
        <v>1.1488610843760025</v>
      </c>
      <c r="J39" s="16">
        <f>C39/C48</f>
        <v>0.08724307678930177</v>
      </c>
      <c r="K39" s="16">
        <f>H39/H48</f>
        <v>0.0822520099602797</v>
      </c>
    </row>
    <row r="40" spans="1:11" ht="12.75">
      <c r="A40" s="30">
        <v>13</v>
      </c>
      <c r="B40" s="3" t="s">
        <v>2</v>
      </c>
      <c r="C40" s="22">
        <v>568600</v>
      </c>
      <c r="D40" s="21">
        <v>426010</v>
      </c>
      <c r="E40" s="21"/>
      <c r="F40" s="21">
        <v>426010</v>
      </c>
      <c r="G40" s="14"/>
      <c r="H40" s="22">
        <v>765100</v>
      </c>
      <c r="I40" s="16">
        <f>H40/C40</f>
        <v>1.3455856489623637</v>
      </c>
      <c r="J40" s="16">
        <f>C40/C48</f>
        <v>0.05304931393690192</v>
      </c>
      <c r="K40" s="16">
        <f>H40/H48</f>
        <v>0.05857862126092339</v>
      </c>
    </row>
    <row r="41" spans="1:11" ht="12.75">
      <c r="A41" s="30">
        <v>14</v>
      </c>
      <c r="B41" s="23" t="s">
        <v>44</v>
      </c>
      <c r="C41" s="22"/>
      <c r="D41" s="21">
        <v>2180076</v>
      </c>
      <c r="E41" s="21"/>
      <c r="F41" s="21">
        <v>2179807</v>
      </c>
      <c r="G41" s="14"/>
      <c r="H41" s="22"/>
      <c r="I41" s="16"/>
      <c r="J41" s="16"/>
      <c r="K41" s="16"/>
    </row>
    <row r="42" spans="1:11" ht="12.75">
      <c r="A42" s="30">
        <v>15</v>
      </c>
      <c r="B42" s="3" t="s">
        <v>3</v>
      </c>
      <c r="C42" s="22">
        <v>-614448</v>
      </c>
      <c r="D42" s="21">
        <v>-548830</v>
      </c>
      <c r="E42" s="21"/>
      <c r="F42" s="21">
        <v>-355197</v>
      </c>
      <c r="G42" s="14"/>
      <c r="H42" s="22">
        <v>-217661</v>
      </c>
      <c r="I42" s="16">
        <f>H42/C42</f>
        <v>0.3542382756555477</v>
      </c>
      <c r="J42" s="16">
        <f>C42/C48</f>
        <v>-0.05732684637689326</v>
      </c>
      <c r="K42" s="16">
        <f>H42/H48</f>
        <v>-0.016664855943371908</v>
      </c>
    </row>
    <row r="43" spans="1:11" ht="12.75">
      <c r="A43" s="30">
        <v>16</v>
      </c>
      <c r="B43" s="3" t="s">
        <v>14</v>
      </c>
      <c r="C43" s="22">
        <v>-115382</v>
      </c>
      <c r="D43" s="21">
        <v>-115382</v>
      </c>
      <c r="E43" s="21"/>
      <c r="F43" s="21">
        <v>-136580</v>
      </c>
      <c r="G43" s="4"/>
      <c r="H43" s="22">
        <v>29219</v>
      </c>
      <c r="I43" s="16">
        <f>H43/C43</f>
        <v>-0.25323707337366314</v>
      </c>
      <c r="J43" s="16">
        <f>C43/C48</f>
        <v>-0.010764924271311321</v>
      </c>
      <c r="K43" s="16">
        <f>H43/H48</f>
        <v>0.0022371046067480335</v>
      </c>
    </row>
    <row r="44" spans="1:11" ht="12.75">
      <c r="A44" s="31">
        <v>17</v>
      </c>
      <c r="B44" s="3" t="s">
        <v>16</v>
      </c>
      <c r="C44" s="22">
        <v>49744</v>
      </c>
      <c r="D44" s="21">
        <v>49744</v>
      </c>
      <c r="E44" s="21"/>
      <c r="F44" s="21">
        <v>49744</v>
      </c>
      <c r="G44" s="14"/>
      <c r="H44" s="22">
        <v>49758</v>
      </c>
      <c r="I44" s="16">
        <f>H44/C44</f>
        <v>1.0002814409778065</v>
      </c>
      <c r="J44" s="16">
        <f>C44/C48</f>
        <v>0.004641021935415493</v>
      </c>
      <c r="K44" s="16">
        <f>H44/H48</f>
        <v>0.0038096393108103858</v>
      </c>
    </row>
    <row r="45" spans="1:11" ht="12.75">
      <c r="A45" s="32">
        <v>18</v>
      </c>
      <c r="B45" s="3" t="s">
        <v>35</v>
      </c>
      <c r="C45" s="22">
        <v>1321531</v>
      </c>
      <c r="D45" s="21">
        <v>1321531</v>
      </c>
      <c r="E45" s="21"/>
      <c r="F45" s="21">
        <v>1321531</v>
      </c>
      <c r="G45" s="4"/>
      <c r="H45" s="22">
        <v>2306522</v>
      </c>
      <c r="I45" s="16">
        <f>H45/C45</f>
        <v>1.7453408206088241</v>
      </c>
      <c r="J45" s="16">
        <f>C45/C48</f>
        <v>0.12329636457324644</v>
      </c>
      <c r="K45" s="16">
        <f>H45/H48</f>
        <v>0.17659505772838524</v>
      </c>
    </row>
    <row r="46" spans="1:11" ht="12.75">
      <c r="A46" s="32">
        <v>19</v>
      </c>
      <c r="B46" s="3" t="s">
        <v>34</v>
      </c>
      <c r="C46" s="22"/>
      <c r="D46" s="21"/>
      <c r="E46" s="21"/>
      <c r="F46" s="21">
        <v>-2306522</v>
      </c>
      <c r="G46" s="4"/>
      <c r="H46" s="22"/>
      <c r="I46" s="17"/>
      <c r="J46" s="16"/>
      <c r="K46" s="16"/>
    </row>
    <row r="47" spans="1:11" ht="12.75">
      <c r="A47" s="33"/>
      <c r="B47" s="5" t="s">
        <v>13</v>
      </c>
      <c r="C47" s="7">
        <f aca="true" t="shared" si="2" ref="C47:H47">SUM(C28:C46)</f>
        <v>4418848</v>
      </c>
      <c r="D47" s="20">
        <f t="shared" si="2"/>
        <v>6581112</v>
      </c>
      <c r="E47" s="20">
        <f t="shared" si="2"/>
        <v>0</v>
      </c>
      <c r="F47" s="20">
        <f t="shared" si="2"/>
        <v>4159863</v>
      </c>
      <c r="G47" s="7">
        <f t="shared" si="2"/>
        <v>0</v>
      </c>
      <c r="H47" s="25">
        <f t="shared" si="2"/>
        <v>6491790</v>
      </c>
      <c r="I47" s="17">
        <f>H47/C47</f>
        <v>1.469113669445068</v>
      </c>
      <c r="J47" s="17">
        <f>C47/C48</f>
        <v>0.41227023354106784</v>
      </c>
      <c r="K47" s="17">
        <f>H47/H48</f>
        <v>0.49703320835897247</v>
      </c>
    </row>
    <row r="48" spans="1:11" ht="12.75">
      <c r="A48" s="4"/>
      <c r="B48" s="5" t="s">
        <v>28</v>
      </c>
      <c r="C48" s="7">
        <f>SUM(C26+C47)</f>
        <v>10718329</v>
      </c>
      <c r="D48" s="20">
        <f>SUM(D26+D47)</f>
        <v>13739104</v>
      </c>
      <c r="E48" s="20">
        <f>SUM(E29:E47)</f>
        <v>0</v>
      </c>
      <c r="F48" s="20">
        <f>SUM(F26+F47)</f>
        <v>10802440</v>
      </c>
      <c r="G48" s="7">
        <f>SUM(G26+G47)</f>
        <v>0</v>
      </c>
      <c r="H48" s="25">
        <f>SUM(H26+H47)</f>
        <v>13061079</v>
      </c>
      <c r="I48" s="17">
        <f>H48/C48</f>
        <v>1.2185741825987988</v>
      </c>
      <c r="J48" s="17">
        <f>SUM(C48/C48)</f>
        <v>1</v>
      </c>
      <c r="K48" s="17">
        <f>H48/H48</f>
        <v>1</v>
      </c>
    </row>
    <row r="51" ht="12.75">
      <c r="B51" s="2"/>
    </row>
  </sheetData>
  <sheetProtection/>
  <mergeCells count="11">
    <mergeCell ref="H6:H10"/>
    <mergeCell ref="I6:I10"/>
    <mergeCell ref="J6:K6"/>
    <mergeCell ref="J7:J10"/>
    <mergeCell ref="K7:K10"/>
    <mergeCell ref="A4:J4"/>
    <mergeCell ref="A3:J3"/>
    <mergeCell ref="C6:F6"/>
    <mergeCell ref="C7:C10"/>
    <mergeCell ref="D7:D10"/>
    <mergeCell ref="F7:F10"/>
  </mergeCells>
  <printOptions horizontalCentered="1"/>
  <pageMargins left="0.55" right="0.17" top="0.94" bottom="0.85" header="0.393700787401575" footer="0.27559055118110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"/>
  <sheetViews>
    <sheetView zoomScalePageLayoutView="0" workbookViewId="0" topLeftCell="A1">
      <selection activeCell="G13" sqref="G13"/>
    </sheetView>
  </sheetViews>
  <sheetFormatPr defaultColWidth="9.140625" defaultRowHeight="12.75"/>
  <sheetData>
    <row r="3" spans="1:11" s="1" customFormat="1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1" customFormat="1" ht="14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OBST_DM</dc:creator>
  <cp:keywords/>
  <dc:description/>
  <cp:lastModifiedBy>Windows User</cp:lastModifiedBy>
  <cp:lastPrinted>2022-01-25T07:31:10Z</cp:lastPrinted>
  <dcterms:created xsi:type="dcterms:W3CDTF">2005-01-10T13:35:09Z</dcterms:created>
  <dcterms:modified xsi:type="dcterms:W3CDTF">2022-03-21T08:35:06Z</dcterms:modified>
  <cp:category/>
  <cp:version/>
  <cp:contentType/>
  <cp:contentStatus/>
</cp:coreProperties>
</file>